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Рейтинг. " sheetId="3" r:id="rId1"/>
  </sheets>
  <definedNames>
    <definedName name="_xlnm._FilterDatabase" localSheetId="0" hidden="1">'Рейтинг. '!$A$8:$N$8</definedName>
    <definedName name="_xlnm.Print_Titles" localSheetId="0">'Рейтинг. '!$4:$8</definedName>
    <definedName name="_xlnm.Print_Area" localSheetId="0">'Рейтинг. '!$A$1:$P$30</definedName>
  </definedNames>
  <calcPr calcId="144525"/>
</workbook>
</file>

<file path=xl/calcChain.xml><?xml version="1.0" encoding="utf-8"?>
<calcChain xmlns="http://schemas.openxmlformats.org/spreadsheetml/2006/main">
  <c r="F20" i="3" l="1"/>
  <c r="F12" i="3"/>
  <c r="F16" i="3"/>
  <c r="F13" i="3"/>
  <c r="F22" i="3"/>
  <c r="F15" i="3"/>
  <c r="F14" i="3"/>
  <c r="F17" i="3"/>
  <c r="F11" i="3"/>
  <c r="F24" i="3"/>
  <c r="F19" i="3"/>
  <c r="F23" i="3"/>
  <c r="F21" i="3"/>
  <c r="F25" i="3"/>
  <c r="F27" i="3"/>
  <c r="F26" i="3"/>
  <c r="F28" i="3"/>
  <c r="F29" i="3"/>
  <c r="F18" i="3"/>
  <c r="K29" i="3"/>
  <c r="I29" i="3"/>
  <c r="C29" i="3"/>
  <c r="D29" i="3" s="1"/>
  <c r="K28" i="3"/>
  <c r="I28" i="3"/>
  <c r="C28" i="3"/>
  <c r="D28" i="3" s="1"/>
  <c r="K27" i="3"/>
  <c r="I27" i="3"/>
  <c r="C27" i="3"/>
  <c r="D27" i="3" s="1"/>
  <c r="K26" i="3"/>
  <c r="I26" i="3"/>
  <c r="C26" i="3"/>
  <c r="D26" i="3" s="1"/>
  <c r="K19" i="3"/>
  <c r="I19" i="3"/>
  <c r="C19" i="3"/>
  <c r="D19" i="3" s="1"/>
  <c r="K23" i="3"/>
  <c r="I23" i="3"/>
  <c r="C23" i="3"/>
  <c r="D23" i="3" s="1"/>
  <c r="K24" i="3"/>
  <c r="I24" i="3"/>
  <c r="C24" i="3"/>
  <c r="D24" i="3" s="1"/>
  <c r="K21" i="3"/>
  <c r="I21" i="3"/>
  <c r="C21" i="3"/>
  <c r="D21" i="3" s="1"/>
  <c r="K25" i="3"/>
  <c r="I25" i="3"/>
  <c r="C25" i="3"/>
  <c r="D25" i="3" s="1"/>
  <c r="K22" i="3"/>
  <c r="I22" i="3"/>
  <c r="C22" i="3"/>
  <c r="D22" i="3" s="1"/>
  <c r="K13" i="3"/>
  <c r="I13" i="3"/>
  <c r="C13" i="3"/>
  <c r="K16" i="3"/>
  <c r="I16" i="3"/>
  <c r="C16" i="3"/>
  <c r="D16" i="3" s="1"/>
  <c r="K17" i="3"/>
  <c r="I17" i="3"/>
  <c r="C17" i="3"/>
  <c r="D17" i="3" s="1"/>
  <c r="K14" i="3"/>
  <c r="I14" i="3"/>
  <c r="C14" i="3"/>
  <c r="K15" i="3"/>
  <c r="I15" i="3"/>
  <c r="C15" i="3"/>
  <c r="D15" i="3" s="1"/>
  <c r="K12" i="3"/>
  <c r="I12" i="3"/>
  <c r="C12" i="3"/>
  <c r="K20" i="3"/>
  <c r="I20" i="3"/>
  <c r="C20" i="3"/>
  <c r="D20" i="3" s="1"/>
  <c r="K18" i="3"/>
  <c r="I18" i="3"/>
  <c r="C18" i="3"/>
  <c r="D18" i="3" s="1"/>
  <c r="K11" i="3"/>
  <c r="I11" i="3"/>
  <c r="C11" i="3"/>
  <c r="K10" i="3"/>
  <c r="I10" i="3"/>
  <c r="C10" i="3"/>
  <c r="K9" i="3"/>
  <c r="I9" i="3"/>
  <c r="C9" i="3"/>
  <c r="B7" i="3"/>
  <c r="C7" i="3" s="1"/>
  <c r="D7" i="3" s="1"/>
  <c r="E7" i="3" s="1"/>
  <c r="L11" i="3" l="1"/>
  <c r="L18" i="3"/>
  <c r="L20" i="3"/>
  <c r="L15" i="3"/>
  <c r="L14" i="3"/>
  <c r="L22" i="3"/>
  <c r="L24" i="3"/>
  <c r="L27" i="3"/>
  <c r="L19" i="3"/>
  <c r="L12" i="3"/>
  <c r="L16" i="3"/>
  <c r="L13" i="3"/>
  <c r="L21" i="3"/>
  <c r="L26" i="3"/>
  <c r="L17" i="3"/>
  <c r="L23" i="3"/>
  <c r="L28" i="3"/>
  <c r="L29" i="3"/>
  <c r="L25" i="3"/>
  <c r="J7" i="3"/>
  <c r="K7" i="3" s="1"/>
  <c r="L7" i="3" s="1"/>
  <c r="A9" i="3" l="1"/>
  <c r="A10" i="3" s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<sst xmlns="http://schemas.openxmlformats.org/spreadsheetml/2006/main" count="50" uniqueCount="46">
  <si>
    <t>№</t>
  </si>
  <si>
    <t>Банк номи</t>
  </si>
  <si>
    <t>Юқори турувчи идоралар орқали келган мурожаатлар</t>
  </si>
  <si>
    <t>Кўриб чиқиш муддати ўтган мурожаатлар (жами балдан айрилади)</t>
  </si>
  <si>
    <t>такрорий мурожаатлар (жами балдан айрилади)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</si>
  <si>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</si>
  <si>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</si>
  <si>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</si>
  <si>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</si>
  <si>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</si>
  <si>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</si>
  <si>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</si>
  <si>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</si>
  <si>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</si>
  <si>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</si>
  <si>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</si>
  <si>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</si>
  <si>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</si>
  <si>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</si>
  <si>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</si>
  <si>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</si>
  <si>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</si>
  <si>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</si>
  <si>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</si>
  <si>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</si>
  <si>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</si>
  <si>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</si>
  <si>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</si>
  <si>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</si>
  <si>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</si>
  <si>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</si>
  <si>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</si>
  <si>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</si>
  <si>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</si>
  <si>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</si>
  <si>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</si>
  <si>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</si>
  <si>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</si>
  <si>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</si>
  <si>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</si>
  <si>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10та/(5+7)*100</t>
  </si>
  <si>
    <t>01.06.2021 йил ҳолатига</t>
  </si>
  <si>
    <t xml:space="preserve">"Туронбанк" АТБга жами келиб тушган  мурожаатлар бўйича филиаллар рейтинги </t>
  </si>
  <si>
    <t>Филиал рейтинги (Балл)</t>
  </si>
  <si>
    <r>
      <t>Жами мурожаат 
(Ҳар ойда битта филиалга 2 дона мурожаат лимит) 
5</t>
    </r>
    <r>
      <rPr>
        <b/>
        <i/>
        <sz val="13"/>
        <color theme="1"/>
        <rFont val="Arial"/>
        <family val="2"/>
        <charset val="204"/>
      </rPr>
      <t xml:space="preserve"> ой = 10 та
бал бериш 100 дан оширилмайди</t>
    </r>
  </si>
  <si>
    <t>Тўғридан-тўғри келган мурожаатлар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</si>
</sst>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4" borderId="11" xfId="1" applyNumberFormat="1" applyFont="1" applyFill="1" applyBorder="1" applyAlignment="1">
      <alignment horizontal="center" vertical="center"/>
    </xf>
    <xf numFmtId="164" fontId="3" fillId="5" borderId="1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8" borderId="1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165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65" fontId="11" fillId="0" borderId="11" xfId="1" applyNumberFormat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43" fontId="11" fillId="0" borderId="11" xfId="0" applyNumberFormat="1" applyFont="1" applyFill="1" applyBorder="1" applyAlignment="1">
      <alignment horizontal="center" vertical="center"/>
    </xf>
    <xf numFmtId="164" fontId="8" fillId="9" borderId="11" xfId="1" applyNumberFormat="1" applyFont="1" applyFill="1" applyBorder="1" applyAlignment="1">
      <alignment horizontal="center" vertical="center"/>
    </xf>
    <xf numFmtId="164" fontId="8" fillId="4" borderId="11" xfId="1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 vertical="center"/>
    </xf>
    <xf numFmtId="164" fontId="8" fillId="5" borderId="11" xfId="1" applyNumberFormat="1" applyFont="1" applyFill="1" applyBorder="1" applyAlignment="1">
      <alignment horizontal="center" vertical="center"/>
    </xf>
    <xf numFmtId="164" fontId="8" fillId="10" borderId="11" xfId="1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Финансовый" xfId="1" builtinId="3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60" zoomScaleNormal="70" zoomScalePageLayoutView="55" workbookViewId="0">
      <pane xSplit="2" ySplit="8" topLeftCell="C9" activePane="bottomRight" state="frozen"/>
      <selection activeCell="H17" sqref="H17"/>
      <selection pane="topRight" activeCell="H17" sqref="H17"/>
      <selection pane="bottomLeft" activeCell="H17" sqref="H17"/>
      <selection pane="bottomRight" activeCell="G28" sqref="G28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17.42578125" style="2" customWidth="1"/>
    <col min="4" max="4" width="23.42578125" style="3" customWidth="1"/>
    <col min="5" max="6" width="18" style="2" customWidth="1"/>
    <col min="7" max="7" width="17.140625" style="4" customWidth="1"/>
    <col min="8" max="8" width="17.7109375" style="1" customWidth="1"/>
    <col min="9" max="9" width="17.7109375" style="12" customWidth="1"/>
    <col min="10" max="10" width="14.28515625" style="1" customWidth="1"/>
    <col min="11" max="11" width="14.28515625" style="12" customWidth="1"/>
    <col min="12" max="12" width="19.5703125" style="1" customWidth="1"/>
    <col min="13" max="15" width="9.140625" style="1"/>
    <col min="16" max="16" width="9.140625" style="1" customWidth="1"/>
    <col min="17" max="17" width="16.7109375" style="1" customWidth="1"/>
    <col min="18" max="16384" width="9.140625" style="1"/>
  </cols>
  <sheetData>
    <row r="1" spans="1:17" ht="15.75" customHeight="1" x14ac:dyDescent="0.2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ht="1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7" x14ac:dyDescent="0.25">
      <c r="A3" s="2"/>
      <c r="B3" s="2"/>
      <c r="H3" s="5">
        <v>0.1</v>
      </c>
      <c r="I3" s="6">
        <v>0.5</v>
      </c>
      <c r="J3" s="43" t="s">
        <v>41</v>
      </c>
      <c r="K3" s="43"/>
      <c r="L3" s="43"/>
    </row>
    <row r="4" spans="1:17" s="7" customFormat="1" ht="27" customHeight="1" x14ac:dyDescent="0.25">
      <c r="A4" s="44" t="s">
        <v>0</v>
      </c>
      <c r="B4" s="44" t="s">
        <v>1</v>
      </c>
      <c r="C4" s="38" t="s">
        <v>44</v>
      </c>
      <c r="D4" s="39"/>
      <c r="E4" s="38" t="s">
        <v>2</v>
      </c>
      <c r="F4" s="39"/>
      <c r="G4" s="38" t="s">
        <v>45</v>
      </c>
      <c r="H4" s="38" t="s">
        <v>3</v>
      </c>
      <c r="I4" s="39"/>
      <c r="J4" s="38" t="s">
        <v>4</v>
      </c>
      <c r="K4" s="39"/>
      <c r="L4" s="44" t="s">
        <v>43</v>
      </c>
    </row>
    <row r="5" spans="1:17" s="7" customFormat="1" ht="51.75" customHeight="1" x14ac:dyDescent="0.25">
      <c r="A5" s="45"/>
      <c r="B5" s="45"/>
      <c r="C5" s="40"/>
      <c r="D5" s="41"/>
      <c r="E5" s="40"/>
      <c r="F5" s="41"/>
      <c r="G5" s="40"/>
      <c r="H5" s="47"/>
      <c r="I5" s="48"/>
      <c r="J5" s="47"/>
      <c r="K5" s="48"/>
      <c r="L5" s="45"/>
    </row>
    <row r="6" spans="1:17" s="7" customFormat="1" ht="26.25" customHeight="1" x14ac:dyDescent="0.25">
      <c r="A6" s="46"/>
      <c r="B6" s="46"/>
      <c r="C6" s="16" t="s">
        <v>5</v>
      </c>
      <c r="D6" s="16" t="s">
        <v>6</v>
      </c>
      <c r="E6" s="16" t="s">
        <v>5</v>
      </c>
      <c r="F6" s="16" t="s">
        <v>6</v>
      </c>
      <c r="G6" s="47"/>
      <c r="H6" s="16" t="s">
        <v>5</v>
      </c>
      <c r="I6" s="16" t="s">
        <v>10</v>
      </c>
      <c r="J6" s="16" t="s">
        <v>5</v>
      </c>
      <c r="K6" s="16" t="s">
        <v>7</v>
      </c>
      <c r="L6" s="46"/>
    </row>
    <row r="7" spans="1:17" s="7" customFormat="1" ht="20.25" customHeight="1" x14ac:dyDescent="0.25">
      <c r="A7" s="17">
        <v>1</v>
      </c>
      <c r="B7" s="17">
        <f>+A7+1</f>
        <v>2</v>
      </c>
      <c r="C7" s="17">
        <f t="shared" ref="C7:L7" si="0">+B7+1</f>
        <v>3</v>
      </c>
      <c r="D7" s="17">
        <f t="shared" si="0"/>
        <v>4</v>
      </c>
      <c r="E7" s="17">
        <f t="shared" si="0"/>
        <v>5</v>
      </c>
      <c r="F7" s="17">
        <v>6</v>
      </c>
      <c r="G7" s="17">
        <v>7</v>
      </c>
      <c r="H7" s="17">
        <v>8</v>
      </c>
      <c r="I7" s="17">
        <v>9</v>
      </c>
      <c r="J7" s="17">
        <f t="shared" si="0"/>
        <v>10</v>
      </c>
      <c r="K7" s="17">
        <f t="shared" si="0"/>
        <v>11</v>
      </c>
      <c r="L7" s="17">
        <f t="shared" si="0"/>
        <v>12</v>
      </c>
    </row>
    <row r="8" spans="1:17" s="7" customFormat="1" ht="27" customHeight="1" x14ac:dyDescent="0.25">
      <c r="A8" s="18"/>
      <c r="B8" s="19"/>
      <c r="C8" s="18" t="s">
        <v>8</v>
      </c>
      <c r="D8" s="18" t="s">
        <v>40</v>
      </c>
      <c r="E8" s="18"/>
      <c r="F8" s="18" t="s">
        <v>34</v>
      </c>
      <c r="G8" s="18"/>
      <c r="H8" s="20">
        <v>1</v>
      </c>
      <c r="I8" s="18" t="s">
        <v>31</v>
      </c>
      <c r="J8" s="20">
        <v>0.5</v>
      </c>
      <c r="K8" s="18" t="s">
        <v>32</v>
      </c>
      <c r="L8" s="18" t="s">
        <v>39</v>
      </c>
    </row>
    <row r="9" spans="1:17" ht="25.5" customHeight="1" x14ac:dyDescent="0.25">
      <c r="A9" s="21">
        <f t="shared" ref="A9:A29" si="1">+A8+1</f>
        <v>1</v>
      </c>
      <c r="B9" s="22" t="s">
        <v>30</v>
      </c>
      <c r="C9" s="23">
        <f t="shared" ref="C9:C29" si="2">E9+G9</f>
        <v>0</v>
      </c>
      <c r="D9" s="27">
        <v>100</v>
      </c>
      <c r="E9" s="23">
        <v>0</v>
      </c>
      <c r="F9" s="27">
        <v>0</v>
      </c>
      <c r="G9" s="23">
        <v>0</v>
      </c>
      <c r="H9" s="24">
        <v>0</v>
      </c>
      <c r="I9" s="28">
        <f t="shared" ref="I9:I29" si="3">+H9*$H$8</f>
        <v>0</v>
      </c>
      <c r="J9" s="24"/>
      <c r="K9" s="28">
        <f t="shared" ref="K9:K29" si="4">+J9*$J$8</f>
        <v>0</v>
      </c>
      <c r="L9" s="34">
        <v>100</v>
      </c>
      <c r="O9" s="1" t="s">
        <v>33</v>
      </c>
      <c r="P9" s="8"/>
    </row>
    <row r="10" spans="1:17" ht="25.5" customHeight="1" x14ac:dyDescent="0.25">
      <c r="A10" s="21">
        <f t="shared" si="1"/>
        <v>2</v>
      </c>
      <c r="B10" s="25" t="s">
        <v>29</v>
      </c>
      <c r="C10" s="23">
        <f t="shared" si="2"/>
        <v>0</v>
      </c>
      <c r="D10" s="27">
        <v>100</v>
      </c>
      <c r="E10" s="23">
        <v>0</v>
      </c>
      <c r="F10" s="27">
        <v>0</v>
      </c>
      <c r="G10" s="26">
        <v>0</v>
      </c>
      <c r="H10" s="24">
        <v>0</v>
      </c>
      <c r="I10" s="29">
        <f t="shared" si="3"/>
        <v>0</v>
      </c>
      <c r="J10" s="24"/>
      <c r="K10" s="28">
        <f t="shared" si="4"/>
        <v>0</v>
      </c>
      <c r="L10" s="34">
        <v>100</v>
      </c>
      <c r="O10" s="1" t="s">
        <v>35</v>
      </c>
      <c r="P10" s="9"/>
    </row>
    <row r="11" spans="1:17" ht="25.5" customHeight="1" x14ac:dyDescent="0.25">
      <c r="A11" s="21">
        <f t="shared" si="1"/>
        <v>3</v>
      </c>
      <c r="B11" s="22" t="s">
        <v>24</v>
      </c>
      <c r="C11" s="23">
        <f t="shared" si="2"/>
        <v>9</v>
      </c>
      <c r="D11" s="27">
        <v>100</v>
      </c>
      <c r="E11" s="23">
        <v>3</v>
      </c>
      <c r="F11" s="30">
        <f t="shared" ref="F11:F29" si="5">+E11*0.8</f>
        <v>2.4000000000000004</v>
      </c>
      <c r="G11" s="23">
        <v>6</v>
      </c>
      <c r="H11" s="24">
        <v>0</v>
      </c>
      <c r="I11" s="28">
        <f t="shared" si="3"/>
        <v>0</v>
      </c>
      <c r="J11" s="21"/>
      <c r="K11" s="28">
        <f t="shared" si="4"/>
        <v>0</v>
      </c>
      <c r="L11" s="34">
        <f t="shared" ref="L11:L29" si="6">+D11-F11-I11-K11</f>
        <v>97.6</v>
      </c>
      <c r="O11" s="1" t="s">
        <v>36</v>
      </c>
      <c r="P11" s="10"/>
      <c r="Q11" s="15"/>
    </row>
    <row r="12" spans="1:17" ht="25.5" customHeight="1" x14ac:dyDescent="0.25">
      <c r="A12" s="21">
        <f t="shared" si="1"/>
        <v>4</v>
      </c>
      <c r="B12" s="22" t="s">
        <v>20</v>
      </c>
      <c r="C12" s="23">
        <f t="shared" si="2"/>
        <v>6</v>
      </c>
      <c r="D12" s="27">
        <v>100</v>
      </c>
      <c r="E12" s="23">
        <v>5</v>
      </c>
      <c r="F12" s="30">
        <f t="shared" si="5"/>
        <v>4</v>
      </c>
      <c r="G12" s="23">
        <v>1</v>
      </c>
      <c r="H12" s="24">
        <v>0</v>
      </c>
      <c r="I12" s="28">
        <f t="shared" si="3"/>
        <v>0</v>
      </c>
      <c r="J12" s="21"/>
      <c r="K12" s="28">
        <f t="shared" si="4"/>
        <v>0</v>
      </c>
      <c r="L12" s="34">
        <f t="shared" si="6"/>
        <v>96</v>
      </c>
      <c r="O12" s="1" t="s">
        <v>37</v>
      </c>
      <c r="P12" s="14"/>
    </row>
    <row r="13" spans="1:17" ht="25.5" customHeight="1" x14ac:dyDescent="0.25">
      <c r="A13" s="21">
        <f t="shared" si="1"/>
        <v>5</v>
      </c>
      <c r="B13" s="22" t="s">
        <v>28</v>
      </c>
      <c r="C13" s="23">
        <f t="shared" si="2"/>
        <v>5</v>
      </c>
      <c r="D13" s="27">
        <v>100</v>
      </c>
      <c r="E13" s="23">
        <v>5</v>
      </c>
      <c r="F13" s="30">
        <f t="shared" si="5"/>
        <v>4</v>
      </c>
      <c r="G13" s="23">
        <v>0</v>
      </c>
      <c r="H13" s="24">
        <v>0</v>
      </c>
      <c r="I13" s="28">
        <f t="shared" si="3"/>
        <v>0</v>
      </c>
      <c r="J13" s="21"/>
      <c r="K13" s="28">
        <f t="shared" si="4"/>
        <v>0</v>
      </c>
      <c r="L13" s="34">
        <f t="shared" si="6"/>
        <v>96</v>
      </c>
      <c r="O13" s="1" t="s">
        <v>38</v>
      </c>
      <c r="P13" s="11"/>
    </row>
    <row r="14" spans="1:17" ht="25.5" customHeight="1" x14ac:dyDescent="0.25">
      <c r="A14" s="21">
        <f t="shared" si="1"/>
        <v>6</v>
      </c>
      <c r="B14" s="22" t="s">
        <v>27</v>
      </c>
      <c r="C14" s="23">
        <f t="shared" si="2"/>
        <v>8</v>
      </c>
      <c r="D14" s="27">
        <v>100</v>
      </c>
      <c r="E14" s="23">
        <v>5</v>
      </c>
      <c r="F14" s="30">
        <f t="shared" si="5"/>
        <v>4</v>
      </c>
      <c r="G14" s="23">
        <v>3</v>
      </c>
      <c r="H14" s="24">
        <v>0</v>
      </c>
      <c r="I14" s="28">
        <f t="shared" si="3"/>
        <v>0</v>
      </c>
      <c r="J14" s="21">
        <v>2</v>
      </c>
      <c r="K14" s="28">
        <f t="shared" si="4"/>
        <v>1</v>
      </c>
      <c r="L14" s="34">
        <f t="shared" si="6"/>
        <v>95</v>
      </c>
    </row>
    <row r="15" spans="1:17" ht="25.5" customHeight="1" x14ac:dyDescent="0.25">
      <c r="A15" s="21">
        <f t="shared" si="1"/>
        <v>7</v>
      </c>
      <c r="B15" s="22" t="s">
        <v>9</v>
      </c>
      <c r="C15" s="23">
        <f t="shared" si="2"/>
        <v>10</v>
      </c>
      <c r="D15" s="27">
        <f t="shared" ref="D15:D29" si="7">10/C15*100</f>
        <v>100</v>
      </c>
      <c r="E15" s="23">
        <v>8</v>
      </c>
      <c r="F15" s="30">
        <f t="shared" si="5"/>
        <v>6.4</v>
      </c>
      <c r="G15" s="23">
        <v>2</v>
      </c>
      <c r="H15" s="24">
        <v>0</v>
      </c>
      <c r="I15" s="28">
        <f t="shared" si="3"/>
        <v>0</v>
      </c>
      <c r="J15" s="21">
        <v>1</v>
      </c>
      <c r="K15" s="28">
        <f t="shared" si="4"/>
        <v>0.5</v>
      </c>
      <c r="L15" s="34">
        <f t="shared" si="6"/>
        <v>93.1</v>
      </c>
      <c r="P15" s="13"/>
    </row>
    <row r="16" spans="1:17" ht="25.5" customHeight="1" x14ac:dyDescent="0.25">
      <c r="A16" s="21">
        <f t="shared" si="1"/>
        <v>8</v>
      </c>
      <c r="B16" s="22" t="s">
        <v>26</v>
      </c>
      <c r="C16" s="23">
        <f t="shared" si="2"/>
        <v>10</v>
      </c>
      <c r="D16" s="27">
        <f t="shared" si="7"/>
        <v>100</v>
      </c>
      <c r="E16" s="23">
        <v>9</v>
      </c>
      <c r="F16" s="30">
        <f t="shared" si="5"/>
        <v>7.2</v>
      </c>
      <c r="G16" s="23">
        <v>1</v>
      </c>
      <c r="H16" s="24">
        <v>0</v>
      </c>
      <c r="I16" s="28">
        <f t="shared" si="3"/>
        <v>0</v>
      </c>
      <c r="J16" s="21"/>
      <c r="K16" s="28">
        <f t="shared" si="4"/>
        <v>0</v>
      </c>
      <c r="L16" s="34">
        <f t="shared" si="6"/>
        <v>92.8</v>
      </c>
      <c r="P16" s="13"/>
    </row>
    <row r="17" spans="1:16" ht="25.5" customHeight="1" x14ac:dyDescent="0.25">
      <c r="A17" s="21">
        <f t="shared" si="1"/>
        <v>9</v>
      </c>
      <c r="B17" s="22" t="s">
        <v>21</v>
      </c>
      <c r="C17" s="23">
        <f t="shared" si="2"/>
        <v>10</v>
      </c>
      <c r="D17" s="27">
        <f t="shared" si="7"/>
        <v>100</v>
      </c>
      <c r="E17" s="23">
        <v>8</v>
      </c>
      <c r="F17" s="30">
        <f t="shared" si="5"/>
        <v>6.4</v>
      </c>
      <c r="G17" s="23">
        <v>2</v>
      </c>
      <c r="H17" s="24">
        <v>0</v>
      </c>
      <c r="I17" s="28">
        <f t="shared" si="3"/>
        <v>0</v>
      </c>
      <c r="J17" s="21">
        <v>2</v>
      </c>
      <c r="K17" s="28">
        <f t="shared" si="4"/>
        <v>1</v>
      </c>
      <c r="L17" s="34">
        <f t="shared" si="6"/>
        <v>92.6</v>
      </c>
    </row>
    <row r="18" spans="1:16" ht="25.5" customHeight="1" x14ac:dyDescent="0.25">
      <c r="A18" s="21">
        <f t="shared" si="1"/>
        <v>10</v>
      </c>
      <c r="B18" s="22" t="s">
        <v>19</v>
      </c>
      <c r="C18" s="23">
        <f t="shared" si="2"/>
        <v>11</v>
      </c>
      <c r="D18" s="27">
        <f t="shared" si="7"/>
        <v>90.909090909090907</v>
      </c>
      <c r="E18" s="23">
        <v>10</v>
      </c>
      <c r="F18" s="30">
        <f t="shared" si="5"/>
        <v>8</v>
      </c>
      <c r="G18" s="23">
        <v>1</v>
      </c>
      <c r="H18" s="24">
        <v>0</v>
      </c>
      <c r="I18" s="28">
        <f t="shared" si="3"/>
        <v>0</v>
      </c>
      <c r="J18" s="21"/>
      <c r="K18" s="28">
        <f t="shared" si="4"/>
        <v>0</v>
      </c>
      <c r="L18" s="34">
        <f t="shared" si="6"/>
        <v>82.909090909090907</v>
      </c>
      <c r="P18" s="13"/>
    </row>
    <row r="19" spans="1:16" ht="25.5" customHeight="1" x14ac:dyDescent="0.25">
      <c r="A19" s="21">
        <f t="shared" si="1"/>
        <v>11</v>
      </c>
      <c r="B19" s="22" t="s">
        <v>17</v>
      </c>
      <c r="C19" s="23">
        <f t="shared" si="2"/>
        <v>12</v>
      </c>
      <c r="D19" s="27">
        <f t="shared" si="7"/>
        <v>83.333333333333343</v>
      </c>
      <c r="E19" s="23">
        <v>11</v>
      </c>
      <c r="F19" s="30">
        <f t="shared" si="5"/>
        <v>8.8000000000000007</v>
      </c>
      <c r="G19" s="23">
        <v>1</v>
      </c>
      <c r="H19" s="24">
        <v>0</v>
      </c>
      <c r="I19" s="28">
        <f t="shared" si="3"/>
        <v>0</v>
      </c>
      <c r="J19" s="21"/>
      <c r="K19" s="28">
        <f t="shared" si="4"/>
        <v>0</v>
      </c>
      <c r="L19" s="33">
        <f t="shared" si="6"/>
        <v>74.533333333333346</v>
      </c>
    </row>
    <row r="20" spans="1:16" ht="25.5" customHeight="1" x14ac:dyDescent="0.25">
      <c r="A20" s="21">
        <f t="shared" si="1"/>
        <v>12</v>
      </c>
      <c r="B20" s="22" t="s">
        <v>18</v>
      </c>
      <c r="C20" s="23">
        <f t="shared" si="2"/>
        <v>14</v>
      </c>
      <c r="D20" s="27">
        <f t="shared" si="7"/>
        <v>71.428571428571431</v>
      </c>
      <c r="E20" s="23">
        <v>13</v>
      </c>
      <c r="F20" s="30">
        <f t="shared" si="5"/>
        <v>10.4</v>
      </c>
      <c r="G20" s="23">
        <v>1</v>
      </c>
      <c r="H20" s="24">
        <v>0</v>
      </c>
      <c r="I20" s="28">
        <f t="shared" si="3"/>
        <v>0</v>
      </c>
      <c r="J20" s="21"/>
      <c r="K20" s="28">
        <f t="shared" si="4"/>
        <v>0</v>
      </c>
      <c r="L20" s="33">
        <f t="shared" si="6"/>
        <v>61.028571428571432</v>
      </c>
    </row>
    <row r="21" spans="1:16" ht="25.5" customHeight="1" x14ac:dyDescent="0.25">
      <c r="A21" s="21">
        <f t="shared" si="1"/>
        <v>13</v>
      </c>
      <c r="B21" s="22" t="s">
        <v>23</v>
      </c>
      <c r="C21" s="23">
        <f t="shared" si="2"/>
        <v>15</v>
      </c>
      <c r="D21" s="27">
        <f t="shared" si="7"/>
        <v>66.666666666666657</v>
      </c>
      <c r="E21" s="23">
        <v>14</v>
      </c>
      <c r="F21" s="30">
        <f t="shared" si="5"/>
        <v>11.200000000000001</v>
      </c>
      <c r="G21" s="23">
        <v>1</v>
      </c>
      <c r="H21" s="24">
        <v>0</v>
      </c>
      <c r="I21" s="28">
        <f t="shared" si="3"/>
        <v>0</v>
      </c>
      <c r="J21" s="21">
        <v>1</v>
      </c>
      <c r="K21" s="28">
        <f t="shared" si="4"/>
        <v>0.5</v>
      </c>
      <c r="L21" s="32">
        <f t="shared" si="6"/>
        <v>54.966666666666654</v>
      </c>
    </row>
    <row r="22" spans="1:16" ht="25.5" customHeight="1" x14ac:dyDescent="0.25">
      <c r="A22" s="21">
        <f t="shared" si="1"/>
        <v>14</v>
      </c>
      <c r="B22" s="22" t="s">
        <v>15</v>
      </c>
      <c r="C22" s="23">
        <f t="shared" si="2"/>
        <v>18</v>
      </c>
      <c r="D22" s="27">
        <f t="shared" si="7"/>
        <v>55.555555555555557</v>
      </c>
      <c r="E22" s="23">
        <v>17</v>
      </c>
      <c r="F22" s="30">
        <f t="shared" si="5"/>
        <v>13.600000000000001</v>
      </c>
      <c r="G22" s="23">
        <v>1</v>
      </c>
      <c r="H22" s="24">
        <v>0</v>
      </c>
      <c r="I22" s="28">
        <f t="shared" si="3"/>
        <v>0</v>
      </c>
      <c r="J22" s="21"/>
      <c r="K22" s="28">
        <f t="shared" si="4"/>
        <v>0</v>
      </c>
      <c r="L22" s="32">
        <f t="shared" si="6"/>
        <v>41.955555555555556</v>
      </c>
      <c r="P22" s="13"/>
    </row>
    <row r="23" spans="1:16" ht="25.5" customHeight="1" x14ac:dyDescent="0.25">
      <c r="A23" s="21">
        <f t="shared" si="1"/>
        <v>15</v>
      </c>
      <c r="B23" s="22" t="s">
        <v>16</v>
      </c>
      <c r="C23" s="23">
        <f t="shared" si="2"/>
        <v>20</v>
      </c>
      <c r="D23" s="27">
        <f t="shared" si="7"/>
        <v>50</v>
      </c>
      <c r="E23" s="23">
        <v>17</v>
      </c>
      <c r="F23" s="30">
        <f t="shared" si="5"/>
        <v>13.600000000000001</v>
      </c>
      <c r="G23" s="23">
        <v>3</v>
      </c>
      <c r="H23" s="24">
        <v>0</v>
      </c>
      <c r="I23" s="28">
        <f t="shared" si="3"/>
        <v>0</v>
      </c>
      <c r="J23" s="21"/>
      <c r="K23" s="28">
        <f t="shared" si="4"/>
        <v>0</v>
      </c>
      <c r="L23" s="31">
        <f t="shared" si="6"/>
        <v>36.4</v>
      </c>
      <c r="P23" s="13"/>
    </row>
    <row r="24" spans="1:16" ht="25.5" customHeight="1" x14ac:dyDescent="0.25">
      <c r="A24" s="21">
        <f t="shared" si="1"/>
        <v>16</v>
      </c>
      <c r="B24" s="22" t="s">
        <v>25</v>
      </c>
      <c r="C24" s="23">
        <f t="shared" si="2"/>
        <v>21</v>
      </c>
      <c r="D24" s="27">
        <f t="shared" si="7"/>
        <v>47.619047619047613</v>
      </c>
      <c r="E24" s="23">
        <v>16</v>
      </c>
      <c r="F24" s="30">
        <f t="shared" si="5"/>
        <v>12.8</v>
      </c>
      <c r="G24" s="23">
        <v>5</v>
      </c>
      <c r="H24" s="24">
        <v>0</v>
      </c>
      <c r="I24" s="28">
        <f t="shared" si="3"/>
        <v>0</v>
      </c>
      <c r="J24" s="21"/>
      <c r="K24" s="28">
        <f t="shared" si="4"/>
        <v>0</v>
      </c>
      <c r="L24" s="37">
        <f t="shared" si="6"/>
        <v>34.819047619047609</v>
      </c>
    </row>
    <row r="25" spans="1:16" ht="25.5" customHeight="1" x14ac:dyDescent="0.25">
      <c r="A25" s="21">
        <f t="shared" si="1"/>
        <v>17</v>
      </c>
      <c r="B25" s="22" t="s">
        <v>13</v>
      </c>
      <c r="C25" s="23">
        <f t="shared" si="2"/>
        <v>25</v>
      </c>
      <c r="D25" s="27">
        <f t="shared" si="7"/>
        <v>40</v>
      </c>
      <c r="E25" s="23">
        <v>22</v>
      </c>
      <c r="F25" s="30">
        <f t="shared" si="5"/>
        <v>17.600000000000001</v>
      </c>
      <c r="G25" s="23">
        <v>3</v>
      </c>
      <c r="H25" s="24">
        <v>0</v>
      </c>
      <c r="I25" s="28">
        <f t="shared" si="3"/>
        <v>0</v>
      </c>
      <c r="J25" s="21"/>
      <c r="K25" s="28">
        <f t="shared" si="4"/>
        <v>0</v>
      </c>
      <c r="L25" s="37">
        <f t="shared" si="6"/>
        <v>22.4</v>
      </c>
    </row>
    <row r="26" spans="1:16" ht="25.5" customHeight="1" x14ac:dyDescent="0.25">
      <c r="A26" s="21">
        <f t="shared" si="1"/>
        <v>18</v>
      </c>
      <c r="B26" s="22" t="s">
        <v>22</v>
      </c>
      <c r="C26" s="23">
        <f t="shared" si="2"/>
        <v>27</v>
      </c>
      <c r="D26" s="27">
        <f t="shared" si="7"/>
        <v>37.037037037037038</v>
      </c>
      <c r="E26" s="23">
        <v>24</v>
      </c>
      <c r="F26" s="30">
        <f t="shared" si="5"/>
        <v>19.200000000000003</v>
      </c>
      <c r="G26" s="23">
        <v>3</v>
      </c>
      <c r="H26" s="24">
        <v>0</v>
      </c>
      <c r="I26" s="28">
        <f t="shared" si="3"/>
        <v>0</v>
      </c>
      <c r="J26" s="21">
        <v>3</v>
      </c>
      <c r="K26" s="28">
        <f t="shared" si="4"/>
        <v>1.5</v>
      </c>
      <c r="L26" s="36">
        <f t="shared" si="6"/>
        <v>16.337037037037035</v>
      </c>
    </row>
    <row r="27" spans="1:16" ht="25.5" customHeight="1" x14ac:dyDescent="0.25">
      <c r="A27" s="21">
        <f t="shared" si="1"/>
        <v>19</v>
      </c>
      <c r="B27" s="22" t="s">
        <v>14</v>
      </c>
      <c r="C27" s="23">
        <f t="shared" si="2"/>
        <v>37</v>
      </c>
      <c r="D27" s="35">
        <f t="shared" si="7"/>
        <v>27.027027027027028</v>
      </c>
      <c r="E27" s="23">
        <v>36</v>
      </c>
      <c r="F27" s="30">
        <f t="shared" si="5"/>
        <v>28.8</v>
      </c>
      <c r="G27" s="23">
        <v>1</v>
      </c>
      <c r="H27" s="24">
        <v>0</v>
      </c>
      <c r="I27" s="28">
        <f t="shared" si="3"/>
        <v>0</v>
      </c>
      <c r="J27" s="21">
        <v>2</v>
      </c>
      <c r="K27" s="28">
        <f t="shared" si="4"/>
        <v>1</v>
      </c>
      <c r="L27" s="36">
        <f t="shared" si="6"/>
        <v>-2.7729729729729726</v>
      </c>
    </row>
    <row r="28" spans="1:16" ht="25.5" customHeight="1" x14ac:dyDescent="0.25">
      <c r="A28" s="21">
        <f t="shared" si="1"/>
        <v>20</v>
      </c>
      <c r="B28" s="22" t="s">
        <v>12</v>
      </c>
      <c r="C28" s="23">
        <f t="shared" si="2"/>
        <v>54</v>
      </c>
      <c r="D28" s="35">
        <f t="shared" si="7"/>
        <v>18.518518518518519</v>
      </c>
      <c r="E28" s="23">
        <v>50</v>
      </c>
      <c r="F28" s="30">
        <f t="shared" si="5"/>
        <v>40</v>
      </c>
      <c r="G28" s="23">
        <v>4</v>
      </c>
      <c r="H28" s="24">
        <v>0</v>
      </c>
      <c r="I28" s="28">
        <f t="shared" si="3"/>
        <v>0</v>
      </c>
      <c r="J28" s="21">
        <v>5</v>
      </c>
      <c r="K28" s="28">
        <f t="shared" si="4"/>
        <v>2.5</v>
      </c>
      <c r="L28" s="36">
        <f t="shared" si="6"/>
        <v>-23.981481481481481</v>
      </c>
    </row>
    <row r="29" spans="1:16" ht="25.5" customHeight="1" x14ac:dyDescent="0.25">
      <c r="A29" s="21">
        <f t="shared" si="1"/>
        <v>21</v>
      </c>
      <c r="B29" s="22" t="s">
        <v>11</v>
      </c>
      <c r="C29" s="23">
        <f t="shared" si="2"/>
        <v>78</v>
      </c>
      <c r="D29" s="35">
        <f t="shared" si="7"/>
        <v>12.820512820512819</v>
      </c>
      <c r="E29" s="23">
        <v>69</v>
      </c>
      <c r="F29" s="30">
        <f t="shared" si="5"/>
        <v>55.2</v>
      </c>
      <c r="G29" s="23">
        <v>9</v>
      </c>
      <c r="H29" s="24">
        <v>0</v>
      </c>
      <c r="I29" s="28">
        <f t="shared" si="3"/>
        <v>0</v>
      </c>
      <c r="J29" s="21">
        <v>9</v>
      </c>
      <c r="K29" s="28">
        <f t="shared" si="4"/>
        <v>4.5</v>
      </c>
      <c r="L29" s="36">
        <f t="shared" si="6"/>
        <v>-46.879487179487185</v>
      </c>
    </row>
  </sheetData>
  <autoFilter ref="A8:N8">
    <sortState ref="A10:N30">
      <sortCondition descending="1" ref="L9"/>
    </sortState>
  </autoFilter>
  <mergeCells count="10">
    <mergeCell ref="E4:F5"/>
    <mergeCell ref="A1:L2"/>
    <mergeCell ref="J3:L3"/>
    <mergeCell ref="A4:A6"/>
    <mergeCell ref="B4:B6"/>
    <mergeCell ref="C4:D5"/>
    <mergeCell ref="G4:G6"/>
    <mergeCell ref="H4:I5"/>
    <mergeCell ref="J4:K5"/>
    <mergeCell ref="L4:L6"/>
  </mergeCells>
  <printOptions horizontalCentered="1"/>
  <pageMargins left="0.39370078740157483" right="0.39370078740157483" top="0.21" bottom="0.2" header="0.39370078740157483" footer="0.3937007874015748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Рейтинг. </vt:lpstr>
      <vt:lpstr>'Рейтинг. '!Заголовки_для_печати</vt:lpstr>
      <vt:lpstr>'Рейтинг.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aparat</cp:lastModifiedBy>
  <cp:lastPrinted>2021-06-09T07:09:45Z</cp:lastPrinted>
  <dcterms:created xsi:type="dcterms:W3CDTF">2020-10-31T06:52:38Z</dcterms:created>
  <dcterms:modified xsi:type="dcterms:W3CDTF">2021-06-23T05:34:08Z</dcterms:modified>
</cp:coreProperties>
</file>